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autoCompressPictures="0" defaultThemeVersion="124226"/>
  <mc:AlternateContent xmlns:mc="http://schemas.openxmlformats.org/markup-compatibility/2006">
    <mc:Choice Requires="x15">
      <x15ac:absPath xmlns:x15ac="http://schemas.microsoft.com/office/spreadsheetml/2010/11/ac" url="C:\Users\AftonHencky\Box\Afton\Working Documents\Templates\"/>
    </mc:Choice>
  </mc:AlternateContent>
  <xr:revisionPtr revIDLastSave="0" documentId="8_{11F94248-254A-4259-9392-477A55ADBAB2}" xr6:coauthVersionLast="47" xr6:coauthVersionMax="47" xr10:uidLastSave="{00000000-0000-0000-0000-000000000000}"/>
  <bookViews>
    <workbookView xWindow="28680" yWindow="-120" windowWidth="38640" windowHeight="21120" xr2:uid="{00000000-000D-0000-FFFF-FFFF00000000}"/>
  </bookViews>
  <sheets>
    <sheet name="SAV. AV, SV, TPR" sheetId="2" r:id="rId1"/>
  </sheets>
  <definedNames>
    <definedName name="_xlnm.Print_Area" localSheetId="0">'SAV. AV, SV, TPR'!$A$1:$I$43</definedName>
    <definedName name="_xlnm.Print_Titles" localSheetId="0">'SAV. AV, SV, TPR'!$8:$9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30" i="2" l="1"/>
  <c r="I40" i="2"/>
  <c r="I37" i="2"/>
  <c r="I39" i="2"/>
  <c r="I14" i="2" l="1"/>
  <c r="I12" i="2"/>
  <c r="I11" i="2"/>
  <c r="I31" i="2"/>
  <c r="I19" i="2" l="1"/>
  <c r="I18" i="2"/>
  <c r="I17" i="2"/>
  <c r="I21" i="2" l="1"/>
  <c r="I20" i="2"/>
  <c r="I16" i="2"/>
  <c r="I15" i="2"/>
  <c r="I13" i="2"/>
  <c r="I25" i="2" l="1"/>
  <c r="I24" i="2"/>
  <c r="I42" i="2" l="1"/>
  <c r="I41" i="2"/>
  <c r="I23" i="2"/>
  <c r="I36" i="2"/>
  <c r="I35" i="2"/>
  <c r="I34" i="2"/>
  <c r="I33" i="2"/>
  <c r="I32" i="2"/>
  <c r="I29" i="2"/>
  <c r="I28" i="2"/>
  <c r="I27" i="2"/>
</calcChain>
</file>

<file path=xl/sharedStrings.xml><?xml version="1.0" encoding="utf-8"?>
<sst xmlns="http://schemas.openxmlformats.org/spreadsheetml/2006/main" count="235" uniqueCount="121">
  <si>
    <t>ACTION</t>
  </si>
  <si>
    <t>OPTIMAL TIMELINE</t>
  </si>
  <si>
    <t>Participates in call</t>
  </si>
  <si>
    <t>1 week after visit</t>
  </si>
  <si>
    <t>2 weeks after visit</t>
  </si>
  <si>
    <t>3 weeks after visit</t>
  </si>
  <si>
    <t>4 weeks after visit</t>
  </si>
  <si>
    <t>6 weeks after visit</t>
  </si>
  <si>
    <t>8 weeks after visit</t>
  </si>
  <si>
    <t>Within 30 days after receiving action letter</t>
  </si>
  <si>
    <t>Financial reconciliation</t>
  </si>
  <si>
    <t>8-9 weeks after visit</t>
  </si>
  <si>
    <t>Provides availability</t>
  </si>
  <si>
    <t xml:space="preserve">Sends  </t>
  </si>
  <si>
    <t>Sends</t>
  </si>
  <si>
    <t xml:space="preserve">Takes team notes </t>
  </si>
  <si>
    <t>Leads call</t>
  </si>
  <si>
    <t>May participate in call</t>
  </si>
  <si>
    <t>Prompts CEO to send response if necessary</t>
  </si>
  <si>
    <t xml:space="preserve"> - </t>
  </si>
  <si>
    <t>As needed</t>
  </si>
  <si>
    <t>Serves as team member and edits team draft report</t>
  </si>
  <si>
    <t>ALO distributes action letter and informs community of next steps</t>
  </si>
  <si>
    <t>Distributes</t>
  </si>
  <si>
    <t>Arranges call</t>
  </si>
  <si>
    <t>-</t>
  </si>
  <si>
    <t>Leads team</t>
  </si>
  <si>
    <t>8 weeks before visit</t>
  </si>
  <si>
    <t>7 weeks before visit</t>
  </si>
  <si>
    <t>5-6 weeks before visit</t>
  </si>
  <si>
    <t>5 weeks before visit</t>
  </si>
  <si>
    <t>4 weeks before visit</t>
  </si>
  <si>
    <t>3 weeks before visit</t>
  </si>
  <si>
    <t xml:space="preserve"> </t>
  </si>
  <si>
    <t>Accreditation Liaison Officer (ALO)</t>
  </si>
  <si>
    <t>Chair</t>
  </si>
  <si>
    <t>Assistant Chair (AC)</t>
  </si>
  <si>
    <t xml:space="preserve">INSTITUTION: </t>
  </si>
  <si>
    <t xml:space="preserve">VISIT TYPE: </t>
  </si>
  <si>
    <t xml:space="preserve">VISIT START DATE: </t>
  </si>
  <si>
    <t>BEFORE THE VISIT</t>
  </si>
  <si>
    <t>DURING THE VISIT</t>
  </si>
  <si>
    <t>AFTER THE VISIT</t>
  </si>
  <si>
    <t>Managers and/or Admin Staff</t>
  </si>
  <si>
    <t>Receives and reviews</t>
  </si>
  <si>
    <t>Receives, acknowledges and reviews</t>
  </si>
  <si>
    <t>Sends and review</t>
  </si>
  <si>
    <t>Receives and compiles</t>
  </si>
  <si>
    <t>May arrange call</t>
  </si>
  <si>
    <t>Notes receipt of notice</t>
  </si>
  <si>
    <t>Team holds initial meeting</t>
  </si>
  <si>
    <t xml:space="preserve">Supports team </t>
  </si>
  <si>
    <t>Provides logistical support and consultation</t>
  </si>
  <si>
    <t xml:space="preserve">1 day after visit </t>
  </si>
  <si>
    <t>Revises and sends</t>
  </si>
  <si>
    <t>Receives and reviews, revises draft as needed</t>
  </si>
  <si>
    <t>Sends comments; assists chair with report as needed</t>
  </si>
  <si>
    <t>Sends comments</t>
  </si>
  <si>
    <t>Participates by conference call</t>
  </si>
  <si>
    <t>Participates in call if the chair is unavailable</t>
  </si>
  <si>
    <t>Attends Commission Meeting</t>
  </si>
  <si>
    <t>Institutions are reviewed during two days prior to target date, Commission meets on target date</t>
  </si>
  <si>
    <t>CEO and ALO receive and review</t>
  </si>
  <si>
    <t>TEAM MEMBERS</t>
  </si>
  <si>
    <t>INSTITUTION STAFF</t>
  </si>
  <si>
    <t>DATES</t>
  </si>
  <si>
    <t>Institution sends notice of confidential email account to campus community</t>
  </si>
  <si>
    <t>TARGET DATE</t>
  </si>
  <si>
    <t>Chair has a call with the CEO (the ALO/ VP/ AC may be included)</t>
  </si>
  <si>
    <t>Sends notice, notifies VP</t>
  </si>
  <si>
    <t>Assistant chair sends consolidated draft report to team chair and VP</t>
  </si>
  <si>
    <t>Team chair revises as necessary and sends first draft of report to team members and VP for review</t>
  </si>
  <si>
    <t>Team members and VP send comments to team chair</t>
  </si>
  <si>
    <t>Vice President or Associate (VP)</t>
  </si>
  <si>
    <t>Commission reviews and takes action (Note: institutions are reviewed on the Wednesday or Thursday before this date)</t>
  </si>
  <si>
    <t>May participate in review (CEO is asked to participate by phone or in person and may invite other institutional representatives)</t>
  </si>
  <si>
    <t>2-3 weeks after Commission meeting</t>
  </si>
  <si>
    <t>4 pm on the day before the site visit starts</t>
  </si>
  <si>
    <t>60 days after the visit</t>
  </si>
  <si>
    <t>May participate in call and should provide availability of  the CEO</t>
  </si>
  <si>
    <t xml:space="preserve">WSCUC STAFF LIAISON: </t>
  </si>
  <si>
    <t>WSCUC STAFF</t>
  </si>
  <si>
    <t>WSCUC sends preparation materials to ALO (team roster, timelines, draft schedules, logistics survey, email account information, hosting a visit guide)</t>
  </si>
  <si>
    <t>WSCUC sends preparation materials to team (institutional and logistics information, team roster, timelines, worksheets etc.)</t>
  </si>
  <si>
    <t>WSCUC sends team chair and assistant chair deadlines for report completion process</t>
  </si>
  <si>
    <t>Team chair sends revised draft as PDF  to institution for correction of errors of fact and redaction of proprietary information. Team chair also sends a copy to WSCUC</t>
  </si>
  <si>
    <t>Receives and sends to VP and WSCUC President</t>
  </si>
  <si>
    <t>Receives and sends to VP, WSCUC President, Commission</t>
  </si>
  <si>
    <t>Chair revises report and sends final version to WSCUC and team members</t>
  </si>
  <si>
    <t>WSCUC sends final team report to institution, and invites CEO to respond</t>
  </si>
  <si>
    <t>CEO may respond in writing to the final team report; if so sends response to WSCUC</t>
  </si>
  <si>
    <t>Receives and sends to VP, WSCUC President, Team Chair, Commission</t>
  </si>
  <si>
    <t>2 weeks after receiving report/ 4 weeks before Commission meets (confirm with WSCUC staff)</t>
  </si>
  <si>
    <t>WSCUC sends action letter to the institution CEO, ALO, board chair and team members. Action letter and team report are published on WSCUC website.</t>
  </si>
  <si>
    <t>10 weeks before visit</t>
  </si>
  <si>
    <t>First day of site visit</t>
  </si>
  <si>
    <t>Takes notes and edits team draft report</t>
  </si>
  <si>
    <t>Supports team on first 24 hours of visit or longer as needed</t>
  </si>
  <si>
    <t>Meetings commence on site at 8-8.30 am</t>
  </si>
  <si>
    <t>Last day of site visit</t>
  </si>
  <si>
    <t>Meetings end at noon at latest</t>
  </si>
  <si>
    <t xml:space="preserve">Team chair sends confidential recommendation form to WSCUC </t>
  </si>
  <si>
    <t>Institution sends corrections and redactions to team report to team chair and VP</t>
  </si>
  <si>
    <t xml:space="preserve">ALO sends the institution's report (for SAV and SV) or response to lines of inquiry (for AV) electronically to WSCUC, WSCUC provides link to team members. </t>
  </si>
  <si>
    <t xml:space="preserve">Chair or AC communicates with ALO as needed to finalize schedule, confirm requested documents, etc. </t>
  </si>
  <si>
    <t>4-5 weeks before visit</t>
  </si>
  <si>
    <t>00/00/00</t>
  </si>
  <si>
    <t>#</t>
  </si>
  <si>
    <t>Shreds hardcopy documents, deletes electronic documents</t>
  </si>
  <si>
    <t>WSCUC contacts the team to schedule pre-visit videoconference meeting</t>
  </si>
  <si>
    <t>ALO emails the team and VP with the logistics survey and draft visit schedule</t>
  </si>
  <si>
    <t>Team members send team worksheets to AC who will compile and distribute before the team meeting</t>
  </si>
  <si>
    <t>Team videoconference meeting is held</t>
  </si>
  <si>
    <t>Team members submit expenses to WSCUC Finance Team for reimbursment</t>
  </si>
  <si>
    <t>Team members destroy all institutional-related materials provided by the institution or by WSCUC</t>
  </si>
  <si>
    <t xml:space="preserve">Please note that these dates are preferred dates but not inflexible.  The dates of the visit and of the Commission review are fixed but all other dates may be adjusted. This timeline is to give you a sense of the sequence of events rather than to impose set dates. </t>
  </si>
  <si>
    <t>12 weeks before visit</t>
  </si>
  <si>
    <t>Chair sends first email to team with outline of team assignments and team worksheets</t>
  </si>
  <si>
    <t>WSCUC staff reminder: Enter relevant data in cells C1, C3, C4. Enter dates in I38.</t>
  </si>
  <si>
    <t>Receives bill for visit expenses from WSCUC Finance Team and arranges payment</t>
  </si>
  <si>
    <t>After Commission Action Letters are 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</si>
</sst>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F800]dddd\,\ mmmm\ dd\,\ yyyy"/>
  </numFmts>
  <fonts count="9">
    <font>
      <sz val="10"/>
      <name val="Arial"/>
    </font>
    <font>
      <sz val="8"/>
      <name val="Arial"/>
      <family val="2"/>
    </font>
    <font>
      <sz val="10"/>
      <name val="Arial"/>
      <family val="2"/>
    </font>
    <font>
      <b/>
      <sz val="10"/>
      <name val="Arial"/>
      <family val="2"/>
    </font>
    <font>
      <sz val="9"/>
      <name val="Arial"/>
      <family val="2"/>
    </font>
    <font>
      <b/>
      <sz val="9"/>
      <name val="Arial"/>
      <family val="2"/>
    </font>
    <font>
      <b/>
      <sz val="9"/>
      <name val="Aria;"/>
    </font>
    <font>
      <b/>
      <sz val="10"/>
      <color rgb="FFFF0000"/>
      <name val="Arial"/>
      <family val="2"/>
    </font>
    <font>
      <sz val="10"/>
      <color rgb="FFFF0000"/>
      <name val="Arial"/>
      <family val="2"/>
    </font>
  </fonts>
  <fills count="8">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rgb="FFFFFF00"/>
        <bgColor indexed="64"/>
      </patternFill>
    </fill>
    <fill>
      <patternFill patternType="solid">
        <fgColor theme="0" tint="-0.249977111117893"/>
        <bgColor indexed="64"/>
      </patternFill>
    </fill>
  </fills>
  <borders count="1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s>
  <cellStyleXfs count="1">
    <xf numFmtId="0" fontId="0" fillId="0" borderId="0"/>
  </cellStyleXfs>
  <cellXfs count="57">
    <xf numFmtId="0" fontId="0" fillId="0" borderId="0" xfId="0"/>
    <xf numFmtId="0" fontId="2" fillId="0" borderId="0" xfId="0" applyFont="1" applyBorder="1" applyAlignment="1">
      <alignment vertical="center"/>
    </xf>
    <xf numFmtId="164" fontId="2" fillId="0" borderId="0" xfId="0" applyNumberFormat="1" applyFont="1" applyBorder="1" applyAlignment="1">
      <alignment vertical="center"/>
    </xf>
    <xf numFmtId="0" fontId="2" fillId="0" borderId="0" xfId="0" applyFont="1" applyFill="1" applyBorder="1" applyAlignment="1">
      <alignment vertical="center"/>
    </xf>
    <xf numFmtId="0" fontId="2" fillId="0" borderId="0" xfId="0" applyFont="1"/>
    <xf numFmtId="0" fontId="3" fillId="0" borderId="0" xfId="0" applyFont="1" applyFill="1" applyBorder="1" applyAlignment="1">
      <alignment horizontal="right" vertical="center"/>
    </xf>
    <xf numFmtId="0" fontId="4" fillId="0" borderId="0" xfId="0" applyFont="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horizontal="left" vertical="center"/>
    </xf>
    <xf numFmtId="0" fontId="4" fillId="0" borderId="0" xfId="0" applyFont="1" applyBorder="1" applyAlignment="1">
      <alignment wrapText="1"/>
    </xf>
    <xf numFmtId="0" fontId="4" fillId="0" borderId="0" xfId="0" applyFont="1" applyAlignment="1">
      <alignment wrapText="1"/>
    </xf>
    <xf numFmtId="0" fontId="4" fillId="0" borderId="1" xfId="0" applyFont="1" applyFill="1" applyBorder="1" applyAlignment="1"/>
    <xf numFmtId="0" fontId="4" fillId="0" borderId="0" xfId="0" applyFont="1" applyFill="1" applyBorder="1" applyAlignment="1"/>
    <xf numFmtId="0" fontId="5"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3"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xf numFmtId="0" fontId="4" fillId="2" borderId="2" xfId="0" applyFont="1" applyFill="1" applyBorder="1" applyAlignment="1">
      <alignment horizontal="center" vertical="center" wrapText="1"/>
    </xf>
    <xf numFmtId="164" fontId="5" fillId="2"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vertical="center" wrapText="1"/>
    </xf>
    <xf numFmtId="0" fontId="4" fillId="0" borderId="0" xfId="0" applyFont="1" applyBorder="1"/>
    <xf numFmtId="0" fontId="4" fillId="0" borderId="0" xfId="0" applyFont="1" applyFill="1" applyBorder="1"/>
    <xf numFmtId="0" fontId="3" fillId="4"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6" fillId="0" borderId="2" xfId="0" applyFont="1" applyFill="1" applyBorder="1" applyAlignment="1">
      <alignment horizontal="left" vertical="center" wrapText="1"/>
    </xf>
    <xf numFmtId="0" fontId="5" fillId="5"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quotePrefix="1" applyFont="1" applyFill="1" applyBorder="1" applyAlignment="1">
      <alignment horizontal="center" vertical="center" wrapText="1"/>
    </xf>
    <xf numFmtId="0" fontId="5" fillId="0" borderId="4" xfId="0" applyFont="1" applyFill="1" applyBorder="1" applyAlignment="1">
      <alignment horizontal="left" vertical="center" wrapText="1"/>
    </xf>
    <xf numFmtId="164" fontId="4" fillId="0" borderId="0" xfId="0" applyNumberFormat="1" applyFont="1" applyBorder="1" applyAlignment="1">
      <alignment vertical="center"/>
    </xf>
    <xf numFmtId="164" fontId="4" fillId="0" borderId="1" xfId="0" applyNumberFormat="1" applyFont="1" applyFill="1" applyBorder="1" applyAlignment="1"/>
    <xf numFmtId="164" fontId="4" fillId="0" borderId="2" xfId="0" applyNumberFormat="1" applyFont="1" applyFill="1" applyBorder="1" applyAlignment="1">
      <alignment horizontal="center" vertical="center" wrapText="1"/>
    </xf>
    <xf numFmtId="164" fontId="5" fillId="0" borderId="2" xfId="0" applyNumberFormat="1" applyFont="1" applyFill="1" applyBorder="1" applyAlignment="1">
      <alignment horizontal="center" vertical="center" wrapText="1"/>
    </xf>
    <xf numFmtId="164" fontId="4" fillId="0" borderId="5" xfId="0" applyNumberFormat="1" applyFont="1" applyBorder="1"/>
    <xf numFmtId="164" fontId="4" fillId="0" borderId="0" xfId="0" applyNumberFormat="1" applyFont="1" applyBorder="1"/>
    <xf numFmtId="0" fontId="5" fillId="6" borderId="0" xfId="0" applyFont="1" applyFill="1" applyBorder="1" applyAlignment="1">
      <alignment wrapText="1"/>
    </xf>
    <xf numFmtId="0" fontId="2" fillId="7" borderId="0" xfId="0" applyFont="1" applyFill="1" applyBorder="1" applyAlignment="1">
      <alignment vertical="center"/>
    </xf>
    <xf numFmtId="0" fontId="3" fillId="7" borderId="0" xfId="0" applyFont="1" applyFill="1" applyBorder="1" applyAlignment="1">
      <alignment vertical="center"/>
    </xf>
    <xf numFmtId="0" fontId="5" fillId="0" borderId="0"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165" fontId="3" fillId="7" borderId="0" xfId="0" applyNumberFormat="1" applyFont="1" applyFill="1" applyBorder="1" applyAlignment="1">
      <alignment horizontal="left" vertical="center"/>
    </xf>
    <xf numFmtId="0" fontId="0" fillId="0" borderId="0" xfId="0" applyAlignment="1">
      <alignment vertical="center"/>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5" fillId="5" borderId="6" xfId="0" applyFont="1" applyFill="1" applyBorder="1" applyAlignment="1">
      <alignment horizontal="center" vertical="center"/>
    </xf>
    <xf numFmtId="0" fontId="0" fillId="5" borderId="8" xfId="0" applyFill="1" applyBorder="1" applyAlignment="1">
      <alignment horizontal="center" vertical="center"/>
    </xf>
    <xf numFmtId="0" fontId="5" fillId="2" borderId="2" xfId="0" applyFont="1" applyFill="1" applyBorder="1" applyAlignment="1">
      <alignment horizontal="center" vertical="center"/>
    </xf>
    <xf numFmtId="0" fontId="7" fillId="0" borderId="9" xfId="0" applyFont="1" applyFill="1" applyBorder="1" applyAlignment="1">
      <alignment horizontal="left" vertical="center" wrapText="1"/>
    </xf>
    <xf numFmtId="0" fontId="8" fillId="0" borderId="0" xfId="0" applyFont="1" applyFill="1" applyAlignment="1">
      <alignment wrapText="1"/>
    </xf>
    <xf numFmtId="0" fontId="5" fillId="2" borderId="6" xfId="0" applyFont="1" applyFill="1" applyBorder="1" applyAlignment="1">
      <alignment horizontal="center" vertical="center"/>
    </xf>
    <xf numFmtId="0" fontId="3" fillId="0" borderId="8" xfId="0" applyFont="1" applyBorder="1" applyAlignment="1">
      <alignment horizontal="center" vertic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B7E7FF"/>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77"/>
  <sheetViews>
    <sheetView tabSelected="1" zoomScale="120" zoomScaleNormal="120" workbookViewId="0">
      <pane ySplit="9" topLeftCell="A29" activePane="bottomLeft" state="frozen"/>
      <selection pane="bottomLeft" activeCell="J30" sqref="J30"/>
    </sheetView>
  </sheetViews>
  <sheetFormatPr defaultColWidth="8.85546875" defaultRowHeight="12"/>
  <cols>
    <col min="1" max="1" width="5.28515625" style="17" customWidth="1"/>
    <col min="2" max="2" width="37.28515625" style="17" customWidth="1"/>
    <col min="3" max="3" width="27.28515625" style="17" customWidth="1"/>
    <col min="4" max="8" width="25.7109375" style="17" customWidth="1"/>
    <col min="9" max="9" width="23" style="39" customWidth="1"/>
    <col min="10" max="10" width="9.28515625" style="26" customWidth="1"/>
    <col min="11" max="11" width="53.140625" style="17" customWidth="1"/>
    <col min="12" max="16384" width="8.85546875" style="17"/>
  </cols>
  <sheetData>
    <row r="1" spans="1:11" s="1" customFormat="1" ht="28.5" customHeight="1">
      <c r="B1" s="5" t="s">
        <v>37</v>
      </c>
      <c r="C1" s="42" t="s">
        <v>33</v>
      </c>
      <c r="D1" s="41"/>
      <c r="H1" s="2"/>
      <c r="I1" s="3"/>
    </row>
    <row r="2" spans="1:11" s="1" customFormat="1" ht="28.5" customHeight="1">
      <c r="B2" s="5" t="s">
        <v>38</v>
      </c>
      <c r="C2" s="42" t="s">
        <v>33</v>
      </c>
      <c r="D2" s="41"/>
      <c r="F2" s="1" t="s">
        <v>33</v>
      </c>
      <c r="I2" s="2"/>
      <c r="J2" s="3"/>
      <c r="K2" s="3"/>
    </row>
    <row r="3" spans="1:11" s="1" customFormat="1" ht="28.5" customHeight="1">
      <c r="B3" s="5" t="s">
        <v>39</v>
      </c>
      <c r="C3" s="45" t="s">
        <v>106</v>
      </c>
      <c r="D3" s="46"/>
      <c r="I3" s="2"/>
      <c r="J3" s="3"/>
      <c r="K3" s="3"/>
    </row>
    <row r="4" spans="1:11" s="1" customFormat="1" ht="28.5" customHeight="1">
      <c r="B4" s="5" t="s">
        <v>80</v>
      </c>
      <c r="C4" s="42" t="s">
        <v>33</v>
      </c>
      <c r="D4" s="41"/>
      <c r="I4" s="2"/>
      <c r="J4" s="3"/>
      <c r="K4" s="3"/>
    </row>
    <row r="5" spans="1:11" s="6" customFormat="1" ht="19.5" customHeight="1">
      <c r="A5" s="8"/>
      <c r="I5" s="34"/>
      <c r="J5" s="7"/>
      <c r="K5" s="7"/>
    </row>
    <row r="6" spans="1:11" s="9" customFormat="1" ht="27.75" customHeight="1">
      <c r="B6" s="53" t="s">
        <v>115</v>
      </c>
      <c r="C6" s="54"/>
      <c r="D6" s="54"/>
      <c r="E6" s="54"/>
      <c r="F6" s="54"/>
      <c r="G6" s="54"/>
      <c r="H6" s="54"/>
      <c r="I6" s="54"/>
      <c r="K6" s="40" t="s">
        <v>118</v>
      </c>
    </row>
    <row r="7" spans="1:11" s="12" customFormat="1">
      <c r="A7" s="11"/>
      <c r="C7" s="11"/>
      <c r="D7" s="11"/>
      <c r="E7" s="11"/>
      <c r="F7" s="11"/>
      <c r="G7" s="11"/>
      <c r="H7" s="11"/>
      <c r="I7" s="35"/>
    </row>
    <row r="8" spans="1:11" ht="24" customHeight="1">
      <c r="A8" s="13"/>
      <c r="B8" s="14"/>
      <c r="C8" s="52" t="s">
        <v>63</v>
      </c>
      <c r="D8" s="52"/>
      <c r="E8" s="50" t="s">
        <v>81</v>
      </c>
      <c r="F8" s="51"/>
      <c r="G8" s="15" t="s">
        <v>64</v>
      </c>
      <c r="H8" s="55" t="s">
        <v>65</v>
      </c>
      <c r="I8" s="56"/>
      <c r="J8" s="16"/>
    </row>
    <row r="9" spans="1:11" s="10" customFormat="1" ht="54" customHeight="1">
      <c r="A9" s="18" t="s">
        <v>107</v>
      </c>
      <c r="B9" s="13" t="s">
        <v>0</v>
      </c>
      <c r="C9" s="13" t="s">
        <v>35</v>
      </c>
      <c r="D9" s="13" t="s">
        <v>36</v>
      </c>
      <c r="E9" s="30" t="s">
        <v>43</v>
      </c>
      <c r="F9" s="30" t="s">
        <v>73</v>
      </c>
      <c r="G9" s="15" t="s">
        <v>34</v>
      </c>
      <c r="H9" s="13" t="s">
        <v>1</v>
      </c>
      <c r="I9" s="19" t="s">
        <v>67</v>
      </c>
      <c r="J9" s="20"/>
    </row>
    <row r="10" spans="1:11" s="4" customFormat="1" ht="30" customHeight="1">
      <c r="A10" s="27"/>
      <c r="B10" s="47" t="s">
        <v>40</v>
      </c>
      <c r="C10" s="48"/>
      <c r="D10" s="48"/>
      <c r="E10" s="48"/>
      <c r="F10" s="48"/>
      <c r="G10" s="48"/>
      <c r="H10" s="48"/>
      <c r="I10" s="49"/>
      <c r="J10" s="28"/>
    </row>
    <row r="11" spans="1:11" ht="65.25" customHeight="1">
      <c r="A11" s="21">
        <v>1</v>
      </c>
      <c r="B11" s="22" t="s">
        <v>82</v>
      </c>
      <c r="C11" s="23" t="s">
        <v>19</v>
      </c>
      <c r="D11" s="23" t="s">
        <v>19</v>
      </c>
      <c r="E11" s="23" t="s">
        <v>14</v>
      </c>
      <c r="F11" s="23" t="s">
        <v>44</v>
      </c>
      <c r="G11" s="23" t="s">
        <v>45</v>
      </c>
      <c r="H11" s="23" t="s">
        <v>116</v>
      </c>
      <c r="I11" s="36" t="e">
        <f>C3-84</f>
        <v>#VALUE!</v>
      </c>
      <c r="J11" s="16"/>
    </row>
    <row r="12" spans="1:11" ht="57" customHeight="1">
      <c r="A12" s="21">
        <v>2</v>
      </c>
      <c r="B12" s="33" t="s">
        <v>83</v>
      </c>
      <c r="C12" s="23" t="s">
        <v>44</v>
      </c>
      <c r="D12" s="23" t="s">
        <v>44</v>
      </c>
      <c r="E12" s="31" t="s">
        <v>14</v>
      </c>
      <c r="F12" s="31" t="s">
        <v>25</v>
      </c>
      <c r="G12" s="31" t="s">
        <v>19</v>
      </c>
      <c r="H12" s="23" t="s">
        <v>116</v>
      </c>
      <c r="I12" s="36" t="e">
        <f>C3-84</f>
        <v>#VALUE!</v>
      </c>
      <c r="J12" s="16"/>
    </row>
    <row r="13" spans="1:11" ht="61.5" customHeight="1">
      <c r="A13" s="21">
        <v>3</v>
      </c>
      <c r="B13" s="22" t="s">
        <v>103</v>
      </c>
      <c r="C13" s="23" t="s">
        <v>44</v>
      </c>
      <c r="D13" s="23" t="s">
        <v>44</v>
      </c>
      <c r="E13" s="23" t="s">
        <v>44</v>
      </c>
      <c r="F13" s="23" t="s">
        <v>44</v>
      </c>
      <c r="G13" s="23" t="s">
        <v>13</v>
      </c>
      <c r="H13" s="23" t="s">
        <v>94</v>
      </c>
      <c r="I13" s="36" t="e">
        <f>C3-70</f>
        <v>#VALUE!</v>
      </c>
      <c r="J13" s="16"/>
    </row>
    <row r="14" spans="1:11" ht="57" customHeight="1">
      <c r="A14" s="21">
        <v>4</v>
      </c>
      <c r="B14" s="22" t="s">
        <v>109</v>
      </c>
      <c r="C14" s="23" t="s">
        <v>12</v>
      </c>
      <c r="D14" s="23" t="s">
        <v>12</v>
      </c>
      <c r="E14" s="23" t="s">
        <v>24</v>
      </c>
      <c r="F14" s="23" t="s">
        <v>12</v>
      </c>
      <c r="G14" s="23" t="s">
        <v>19</v>
      </c>
      <c r="H14" s="23" t="s">
        <v>94</v>
      </c>
      <c r="I14" s="36" t="e">
        <f>C3-70</f>
        <v>#VALUE!</v>
      </c>
      <c r="J14" s="16"/>
    </row>
    <row r="15" spans="1:11" ht="57" customHeight="1">
      <c r="A15" s="21">
        <v>5</v>
      </c>
      <c r="B15" s="22" t="s">
        <v>117</v>
      </c>
      <c r="C15" s="23" t="s">
        <v>14</v>
      </c>
      <c r="D15" s="23" t="s">
        <v>44</v>
      </c>
      <c r="E15" s="32" t="s">
        <v>25</v>
      </c>
      <c r="F15" s="23" t="s">
        <v>44</v>
      </c>
      <c r="G15" s="23" t="s">
        <v>19</v>
      </c>
      <c r="H15" s="23" t="s">
        <v>27</v>
      </c>
      <c r="I15" s="36" t="e">
        <f>C3-56</f>
        <v>#VALUE!</v>
      </c>
      <c r="J15" s="16"/>
    </row>
    <row r="16" spans="1:11" ht="57" customHeight="1">
      <c r="A16" s="21">
        <v>6</v>
      </c>
      <c r="B16" s="22" t="s">
        <v>110</v>
      </c>
      <c r="C16" s="23" t="s">
        <v>46</v>
      </c>
      <c r="D16" s="23" t="s">
        <v>44</v>
      </c>
      <c r="E16" s="32" t="s">
        <v>25</v>
      </c>
      <c r="F16" s="23" t="s">
        <v>44</v>
      </c>
      <c r="G16" s="23" t="s">
        <v>14</v>
      </c>
      <c r="H16" s="23" t="s">
        <v>28</v>
      </c>
      <c r="I16" s="36" t="e">
        <f>C3-49</f>
        <v>#VALUE!</v>
      </c>
      <c r="J16" s="16"/>
    </row>
    <row r="17" spans="1:13" ht="57" customHeight="1">
      <c r="A17" s="21">
        <v>7</v>
      </c>
      <c r="B17" s="22" t="s">
        <v>111</v>
      </c>
      <c r="C17" s="23" t="s">
        <v>44</v>
      </c>
      <c r="D17" s="23" t="s">
        <v>47</v>
      </c>
      <c r="E17" s="32" t="s">
        <v>25</v>
      </c>
      <c r="F17" s="23" t="s">
        <v>44</v>
      </c>
      <c r="G17" s="23" t="s">
        <v>19</v>
      </c>
      <c r="H17" s="23" t="s">
        <v>29</v>
      </c>
      <c r="I17" s="36" t="e">
        <f>C3-35</f>
        <v>#VALUE!</v>
      </c>
      <c r="J17" s="16"/>
      <c r="M17" s="17" t="s">
        <v>33</v>
      </c>
    </row>
    <row r="18" spans="1:13" ht="57" customHeight="1">
      <c r="A18" s="21">
        <v>8</v>
      </c>
      <c r="B18" s="22" t="s">
        <v>68</v>
      </c>
      <c r="C18" s="23" t="s">
        <v>16</v>
      </c>
      <c r="D18" s="23" t="s">
        <v>17</v>
      </c>
      <c r="E18" s="23" t="s">
        <v>48</v>
      </c>
      <c r="F18" s="23" t="s">
        <v>17</v>
      </c>
      <c r="G18" s="23" t="s">
        <v>79</v>
      </c>
      <c r="H18" s="23" t="s">
        <v>30</v>
      </c>
      <c r="I18" s="36" t="e">
        <f>C3-35</f>
        <v>#VALUE!</v>
      </c>
      <c r="J18" s="16"/>
    </row>
    <row r="19" spans="1:13" ht="57" customHeight="1">
      <c r="A19" s="21">
        <v>9</v>
      </c>
      <c r="B19" s="22" t="s">
        <v>112</v>
      </c>
      <c r="C19" s="23" t="s">
        <v>16</v>
      </c>
      <c r="D19" s="23" t="s">
        <v>15</v>
      </c>
      <c r="E19" s="32" t="s">
        <v>25</v>
      </c>
      <c r="F19" s="23" t="s">
        <v>2</v>
      </c>
      <c r="G19" s="23" t="s">
        <v>19</v>
      </c>
      <c r="H19" s="23" t="s">
        <v>105</v>
      </c>
      <c r="I19" s="36" t="e">
        <f>C3-28</f>
        <v>#VALUE!</v>
      </c>
      <c r="J19" s="16"/>
    </row>
    <row r="20" spans="1:13" ht="57" customHeight="1">
      <c r="A20" s="21">
        <v>10</v>
      </c>
      <c r="B20" s="22" t="s">
        <v>104</v>
      </c>
      <c r="C20" s="23" t="s">
        <v>20</v>
      </c>
      <c r="D20" s="23" t="s">
        <v>20</v>
      </c>
      <c r="E20" s="32" t="s">
        <v>25</v>
      </c>
      <c r="F20" s="23" t="s">
        <v>20</v>
      </c>
      <c r="G20" s="23" t="s">
        <v>20</v>
      </c>
      <c r="H20" s="23" t="s">
        <v>31</v>
      </c>
      <c r="I20" s="36" t="e">
        <f>C3-28</f>
        <v>#VALUE!</v>
      </c>
      <c r="J20" s="16"/>
    </row>
    <row r="21" spans="1:13" ht="57" customHeight="1">
      <c r="A21" s="21">
        <v>11</v>
      </c>
      <c r="B21" s="24" t="s">
        <v>66</v>
      </c>
      <c r="C21" s="23" t="s">
        <v>49</v>
      </c>
      <c r="D21" s="23" t="s">
        <v>49</v>
      </c>
      <c r="E21" s="32" t="s">
        <v>25</v>
      </c>
      <c r="F21" s="23" t="s">
        <v>49</v>
      </c>
      <c r="G21" s="23" t="s">
        <v>69</v>
      </c>
      <c r="H21" s="23" t="s">
        <v>32</v>
      </c>
      <c r="I21" s="36" t="e">
        <f>C3-21</f>
        <v>#VALUE!</v>
      </c>
      <c r="J21" s="16"/>
    </row>
    <row r="22" spans="1:13" s="4" customFormat="1" ht="30" customHeight="1">
      <c r="A22" s="27"/>
      <c r="B22" s="47" t="s">
        <v>41</v>
      </c>
      <c r="C22" s="48"/>
      <c r="D22" s="48"/>
      <c r="E22" s="48"/>
      <c r="F22" s="48"/>
      <c r="G22" s="48"/>
      <c r="H22" s="48"/>
      <c r="I22" s="49"/>
      <c r="J22" s="28"/>
    </row>
    <row r="23" spans="1:13" s="4" customFormat="1" ht="57" customHeight="1">
      <c r="A23" s="21">
        <v>12</v>
      </c>
      <c r="B23" s="22" t="s">
        <v>50</v>
      </c>
      <c r="C23" s="23" t="s">
        <v>26</v>
      </c>
      <c r="D23" s="23" t="s">
        <v>21</v>
      </c>
      <c r="E23" s="23"/>
      <c r="F23" s="23" t="s">
        <v>51</v>
      </c>
      <c r="G23" s="32" t="s">
        <v>25</v>
      </c>
      <c r="H23" s="23" t="s">
        <v>77</v>
      </c>
      <c r="I23" s="36" t="e">
        <f>C3-1</f>
        <v>#VALUE!</v>
      </c>
      <c r="J23" s="28"/>
    </row>
    <row r="24" spans="1:13" s="4" customFormat="1" ht="57" customHeight="1">
      <c r="A24" s="21">
        <v>13</v>
      </c>
      <c r="B24" s="22" t="s">
        <v>95</v>
      </c>
      <c r="C24" s="23" t="s">
        <v>26</v>
      </c>
      <c r="D24" s="23" t="s">
        <v>96</v>
      </c>
      <c r="E24" s="23"/>
      <c r="F24" s="23" t="s">
        <v>97</v>
      </c>
      <c r="G24" s="23" t="s">
        <v>52</v>
      </c>
      <c r="H24" s="23" t="s">
        <v>98</v>
      </c>
      <c r="I24" s="36" t="str">
        <f>C3</f>
        <v>00/00/00</v>
      </c>
      <c r="J24" s="28"/>
    </row>
    <row r="25" spans="1:13" ht="57" customHeight="1">
      <c r="A25" s="21">
        <v>14</v>
      </c>
      <c r="B25" s="22" t="s">
        <v>99</v>
      </c>
      <c r="C25" s="23" t="s">
        <v>26</v>
      </c>
      <c r="D25" s="23" t="s">
        <v>96</v>
      </c>
      <c r="E25" s="23"/>
      <c r="F25" s="23" t="s">
        <v>33</v>
      </c>
      <c r="G25" s="23" t="s">
        <v>33</v>
      </c>
      <c r="H25" s="23" t="s">
        <v>100</v>
      </c>
      <c r="I25" s="36" t="e">
        <f>C3+2</f>
        <v>#VALUE!</v>
      </c>
      <c r="J25" s="16"/>
    </row>
    <row r="26" spans="1:13" s="4" customFormat="1" ht="30" customHeight="1">
      <c r="A26" s="27"/>
      <c r="B26" s="47" t="s">
        <v>42</v>
      </c>
      <c r="C26" s="48"/>
      <c r="D26" s="48"/>
      <c r="E26" s="48"/>
      <c r="F26" s="48"/>
      <c r="G26" s="48"/>
      <c r="H26" s="48"/>
      <c r="I26" s="49"/>
      <c r="J26" s="28"/>
    </row>
    <row r="27" spans="1:13" ht="57" customHeight="1">
      <c r="A27" s="21">
        <v>15</v>
      </c>
      <c r="B27" s="22" t="s">
        <v>84</v>
      </c>
      <c r="C27" s="23" t="s">
        <v>44</v>
      </c>
      <c r="D27" s="23" t="s">
        <v>44</v>
      </c>
      <c r="E27" s="23" t="s">
        <v>14</v>
      </c>
      <c r="F27" s="23" t="s">
        <v>44</v>
      </c>
      <c r="G27" s="23" t="s">
        <v>19</v>
      </c>
      <c r="H27" s="23" t="s">
        <v>53</v>
      </c>
      <c r="I27" s="36" t="e">
        <f>C3+3</f>
        <v>#VALUE!</v>
      </c>
      <c r="J27" s="16"/>
    </row>
    <row r="28" spans="1:13" ht="57" customHeight="1">
      <c r="A28" s="21">
        <v>16</v>
      </c>
      <c r="B28" s="22" t="s">
        <v>70</v>
      </c>
      <c r="C28" s="23" t="s">
        <v>44</v>
      </c>
      <c r="D28" s="23" t="s">
        <v>14</v>
      </c>
      <c r="E28" s="23" t="s">
        <v>19</v>
      </c>
      <c r="F28" s="23" t="s">
        <v>44</v>
      </c>
      <c r="G28" s="23" t="s">
        <v>19</v>
      </c>
      <c r="H28" s="23" t="s">
        <v>3</v>
      </c>
      <c r="I28" s="36" t="e">
        <f>C3+9</f>
        <v>#VALUE!</v>
      </c>
      <c r="J28" s="16"/>
    </row>
    <row r="29" spans="1:13" ht="57" customHeight="1">
      <c r="A29" s="21">
        <v>17</v>
      </c>
      <c r="B29" s="22" t="s">
        <v>71</v>
      </c>
      <c r="C29" s="23" t="s">
        <v>54</v>
      </c>
      <c r="D29" s="23" t="s">
        <v>44</v>
      </c>
      <c r="E29" s="23" t="s">
        <v>19</v>
      </c>
      <c r="F29" s="23" t="s">
        <v>44</v>
      </c>
      <c r="G29" s="23" t="s">
        <v>19</v>
      </c>
      <c r="H29" s="23" t="s">
        <v>4</v>
      </c>
      <c r="I29" s="36" t="e">
        <f>C3+(7*2+2)</f>
        <v>#VALUE!</v>
      </c>
      <c r="J29" s="16"/>
    </row>
    <row r="30" spans="1:13" ht="57" customHeight="1">
      <c r="A30" s="21">
        <v>18</v>
      </c>
      <c r="B30" s="22" t="s">
        <v>113</v>
      </c>
      <c r="C30" s="23" t="s">
        <v>14</v>
      </c>
      <c r="D30" s="23" t="s">
        <v>14</v>
      </c>
      <c r="E30" s="23" t="s">
        <v>19</v>
      </c>
      <c r="F30" s="23" t="s">
        <v>19</v>
      </c>
      <c r="G30" s="23" t="s">
        <v>19</v>
      </c>
      <c r="H30" s="23" t="s">
        <v>4</v>
      </c>
      <c r="I30" s="44" t="e">
        <f>C3+(7*2+2)</f>
        <v>#VALUE!</v>
      </c>
      <c r="J30" s="16"/>
    </row>
    <row r="31" spans="1:13" ht="57" customHeight="1">
      <c r="A31" s="21">
        <v>19</v>
      </c>
      <c r="B31" s="22" t="s">
        <v>72</v>
      </c>
      <c r="C31" s="23" t="s">
        <v>55</v>
      </c>
      <c r="D31" s="23" t="s">
        <v>56</v>
      </c>
      <c r="E31" s="23" t="s">
        <v>19</v>
      </c>
      <c r="F31" s="23" t="s">
        <v>57</v>
      </c>
      <c r="G31" s="23" t="s">
        <v>19</v>
      </c>
      <c r="H31" s="23" t="s">
        <v>5</v>
      </c>
      <c r="I31" s="36" t="e">
        <f>C3+(7*3+2)</f>
        <v>#VALUE!</v>
      </c>
      <c r="J31" s="16"/>
    </row>
    <row r="32" spans="1:13" ht="57" customHeight="1">
      <c r="A32" s="21">
        <v>20</v>
      </c>
      <c r="B32" s="22" t="s">
        <v>85</v>
      </c>
      <c r="C32" s="23" t="s">
        <v>14</v>
      </c>
      <c r="D32" s="23" t="s">
        <v>19</v>
      </c>
      <c r="E32" s="23" t="s">
        <v>86</v>
      </c>
      <c r="F32" s="23" t="s">
        <v>44</v>
      </c>
      <c r="G32" s="23" t="s">
        <v>44</v>
      </c>
      <c r="H32" s="23" t="s">
        <v>6</v>
      </c>
      <c r="I32" s="36" t="e">
        <f>C3+(7*4+2)</f>
        <v>#VALUE!</v>
      </c>
      <c r="J32" s="16"/>
    </row>
    <row r="33" spans="1:10" ht="69" customHeight="1">
      <c r="A33" s="21">
        <v>21</v>
      </c>
      <c r="B33" s="22" t="s">
        <v>101</v>
      </c>
      <c r="C33" s="23" t="s">
        <v>14</v>
      </c>
      <c r="D33" s="23" t="s">
        <v>19</v>
      </c>
      <c r="E33" s="23" t="s">
        <v>87</v>
      </c>
      <c r="F33" s="23" t="s">
        <v>44</v>
      </c>
      <c r="G33" s="23" t="s">
        <v>19</v>
      </c>
      <c r="H33" s="23" t="s">
        <v>6</v>
      </c>
      <c r="I33" s="36" t="e">
        <f>C3+(7*4+2)</f>
        <v>#VALUE!</v>
      </c>
      <c r="J33" s="16"/>
    </row>
    <row r="34" spans="1:10" ht="57" customHeight="1">
      <c r="A34" s="21">
        <v>22</v>
      </c>
      <c r="B34" s="22" t="s">
        <v>102</v>
      </c>
      <c r="C34" s="23" t="s">
        <v>44</v>
      </c>
      <c r="D34" s="23" t="s">
        <v>19</v>
      </c>
      <c r="E34" s="23" t="s">
        <v>19</v>
      </c>
      <c r="F34" s="23" t="s">
        <v>44</v>
      </c>
      <c r="G34" s="23" t="s">
        <v>14</v>
      </c>
      <c r="H34" s="23" t="s">
        <v>7</v>
      </c>
      <c r="I34" s="36" t="e">
        <f>C3+(7*6+2)</f>
        <v>#VALUE!</v>
      </c>
      <c r="J34" s="16"/>
    </row>
    <row r="35" spans="1:10" s="10" customFormat="1" ht="57" customHeight="1">
      <c r="A35" s="21">
        <v>23</v>
      </c>
      <c r="B35" s="22" t="s">
        <v>88</v>
      </c>
      <c r="C35" s="23" t="s">
        <v>54</v>
      </c>
      <c r="D35" s="23" t="s">
        <v>44</v>
      </c>
      <c r="E35" s="23" t="s">
        <v>87</v>
      </c>
      <c r="F35" s="23" t="s">
        <v>25</v>
      </c>
      <c r="G35" s="23" t="s">
        <v>19</v>
      </c>
      <c r="H35" s="23" t="s">
        <v>8</v>
      </c>
      <c r="I35" s="36" t="e">
        <f>C3+(7*8+2)</f>
        <v>#VALUE!</v>
      </c>
      <c r="J35" s="16"/>
    </row>
    <row r="36" spans="1:10" ht="57" customHeight="1">
      <c r="A36" s="21">
        <v>24</v>
      </c>
      <c r="B36" s="22" t="s">
        <v>89</v>
      </c>
      <c r="C36" s="23" t="s">
        <v>19</v>
      </c>
      <c r="D36" s="23" t="s">
        <v>19</v>
      </c>
      <c r="E36" s="23" t="s">
        <v>14</v>
      </c>
      <c r="F36" s="23" t="s">
        <v>44</v>
      </c>
      <c r="G36" s="23" t="s">
        <v>44</v>
      </c>
      <c r="H36" s="23" t="s">
        <v>11</v>
      </c>
      <c r="I36" s="36" t="e">
        <f>C3+(7*8+2)</f>
        <v>#VALUE!</v>
      </c>
      <c r="J36" s="16"/>
    </row>
    <row r="37" spans="1:10" ht="57" customHeight="1">
      <c r="A37" s="21">
        <v>25</v>
      </c>
      <c r="B37" s="22" t="s">
        <v>90</v>
      </c>
      <c r="C37" s="23" t="s">
        <v>19</v>
      </c>
      <c r="D37" s="23" t="s">
        <v>19</v>
      </c>
      <c r="E37" s="23" t="s">
        <v>91</v>
      </c>
      <c r="F37" s="23" t="s">
        <v>25</v>
      </c>
      <c r="G37" s="23" t="s">
        <v>18</v>
      </c>
      <c r="H37" s="23" t="s">
        <v>92</v>
      </c>
      <c r="I37" s="36" t="str">
        <f>IF(ISBLANK(I38), "", I38-28)</f>
        <v/>
      </c>
      <c r="J37" s="16"/>
    </row>
    <row r="38" spans="1:10" ht="57" customHeight="1">
      <c r="A38" s="21">
        <v>26</v>
      </c>
      <c r="B38" s="29" t="s">
        <v>74</v>
      </c>
      <c r="C38" s="23" t="s">
        <v>58</v>
      </c>
      <c r="D38" s="23" t="s">
        <v>59</v>
      </c>
      <c r="E38" s="23" t="s">
        <v>60</v>
      </c>
      <c r="F38" s="23" t="s">
        <v>60</v>
      </c>
      <c r="G38" s="23" t="s">
        <v>75</v>
      </c>
      <c r="H38" s="23" t="s">
        <v>61</v>
      </c>
      <c r="I38" s="37"/>
      <c r="J38" s="16"/>
    </row>
    <row r="39" spans="1:10" ht="64.5" customHeight="1">
      <c r="A39" s="21">
        <v>27</v>
      </c>
      <c r="B39" s="29" t="s">
        <v>114</v>
      </c>
      <c r="C39" s="23" t="s">
        <v>108</v>
      </c>
      <c r="D39" s="23" t="s">
        <v>108</v>
      </c>
      <c r="E39" s="23" t="s">
        <v>25</v>
      </c>
      <c r="F39" s="23" t="s">
        <v>25</v>
      </c>
      <c r="G39" s="23" t="s">
        <v>19</v>
      </c>
      <c r="H39" s="23" t="s">
        <v>120</v>
      </c>
      <c r="I39" s="37" t="str">
        <f>IF(ISBLANK(I38), "", I38+28)</f>
        <v/>
      </c>
      <c r="J39" s="16"/>
    </row>
    <row r="40" spans="1:10" ht="57" customHeight="1">
      <c r="A40" s="21">
        <v>28</v>
      </c>
      <c r="B40" s="22" t="s">
        <v>93</v>
      </c>
      <c r="C40" s="23" t="s">
        <v>44</v>
      </c>
      <c r="D40" s="23" t="s">
        <v>44</v>
      </c>
      <c r="E40" s="23" t="s">
        <v>14</v>
      </c>
      <c r="F40" s="23" t="s">
        <v>25</v>
      </c>
      <c r="G40" s="23" t="s">
        <v>62</v>
      </c>
      <c r="H40" s="23" t="s">
        <v>76</v>
      </c>
      <c r="I40" s="36" t="str">
        <f>IF(ISBLANK(I38), "", I38+14)</f>
        <v/>
      </c>
      <c r="J40" s="16"/>
    </row>
    <row r="41" spans="1:10" ht="66" customHeight="1">
      <c r="A41" s="21">
        <v>28</v>
      </c>
      <c r="B41" s="22" t="s">
        <v>22</v>
      </c>
      <c r="C41" s="23" t="s">
        <v>19</v>
      </c>
      <c r="D41" s="23" t="s">
        <v>19</v>
      </c>
      <c r="E41" s="23" t="s">
        <v>19</v>
      </c>
      <c r="F41" s="23" t="s">
        <v>25</v>
      </c>
      <c r="G41" s="23" t="s">
        <v>23</v>
      </c>
      <c r="H41" s="23" t="s">
        <v>9</v>
      </c>
      <c r="I41" s="36" t="e">
        <f>I40+30</f>
        <v>#VALUE!</v>
      </c>
      <c r="J41" s="16"/>
    </row>
    <row r="42" spans="1:10" ht="57" customHeight="1">
      <c r="A42" s="21">
        <v>29</v>
      </c>
      <c r="B42" s="22" t="s">
        <v>10</v>
      </c>
      <c r="C42" s="23" t="s">
        <v>19</v>
      </c>
      <c r="D42" s="23" t="s">
        <v>19</v>
      </c>
      <c r="E42" s="23" t="s">
        <v>19</v>
      </c>
      <c r="F42" s="23" t="s">
        <v>19</v>
      </c>
      <c r="G42" s="23" t="s">
        <v>119</v>
      </c>
      <c r="H42" s="23" t="s">
        <v>78</v>
      </c>
      <c r="I42" s="36" t="e">
        <f>C3+63</f>
        <v>#VALUE!</v>
      </c>
      <c r="J42" s="16"/>
    </row>
    <row r="43" spans="1:10" ht="57" customHeight="1">
      <c r="A43" s="43"/>
      <c r="B43" s="25"/>
      <c r="I43" s="38"/>
      <c r="J43" s="16"/>
    </row>
    <row r="44" spans="1:10" ht="57" customHeight="1">
      <c r="A44" s="25"/>
      <c r="B44" s="25"/>
    </row>
    <row r="45" spans="1:10" ht="57" customHeight="1">
      <c r="A45" s="25"/>
    </row>
    <row r="46" spans="1:10" ht="57" customHeight="1"/>
    <row r="47" spans="1:10" ht="57" customHeight="1"/>
    <row r="48" spans="1:10" ht="57" customHeight="1"/>
    <row r="49" ht="57" customHeight="1"/>
    <row r="50" ht="57" customHeight="1"/>
    <row r="51" ht="57" customHeight="1"/>
    <row r="52" ht="57" customHeight="1"/>
    <row r="53" ht="57" customHeight="1"/>
    <row r="54" ht="57" customHeight="1"/>
    <row r="55" ht="57" customHeight="1"/>
    <row r="56" ht="57" customHeight="1"/>
    <row r="65" spans="1:1">
      <c r="A65" s="25"/>
    </row>
    <row r="66" spans="1:1">
      <c r="A66" s="25"/>
    </row>
    <row r="67" spans="1:1">
      <c r="A67" s="25"/>
    </row>
    <row r="68" spans="1:1">
      <c r="A68" s="25"/>
    </row>
    <row r="69" spans="1:1">
      <c r="A69" s="25"/>
    </row>
    <row r="70" spans="1:1">
      <c r="A70" s="25"/>
    </row>
    <row r="71" spans="1:1">
      <c r="A71" s="25"/>
    </row>
    <row r="72" spans="1:1">
      <c r="A72" s="25"/>
    </row>
    <row r="73" spans="1:1">
      <c r="A73" s="25"/>
    </row>
    <row r="74" spans="1:1">
      <c r="A74" s="25"/>
    </row>
    <row r="75" spans="1:1">
      <c r="A75" s="25"/>
    </row>
    <row r="76" spans="1:1">
      <c r="A76" s="25"/>
    </row>
    <row r="77" spans="1:1">
      <c r="A77" s="25"/>
    </row>
    <row r="78" spans="1:1">
      <c r="A78" s="25"/>
    </row>
    <row r="79" spans="1:1">
      <c r="A79" s="25"/>
    </row>
    <row r="80" spans="1:1">
      <c r="A80" s="25"/>
    </row>
    <row r="81" spans="1:1">
      <c r="A81" s="25"/>
    </row>
    <row r="82" spans="1:1">
      <c r="A82" s="25"/>
    </row>
    <row r="83" spans="1:1">
      <c r="A83" s="25"/>
    </row>
    <row r="84" spans="1:1">
      <c r="A84" s="25"/>
    </row>
    <row r="85" spans="1:1">
      <c r="A85" s="25"/>
    </row>
    <row r="86" spans="1:1">
      <c r="A86" s="25"/>
    </row>
    <row r="87" spans="1:1">
      <c r="A87" s="25"/>
    </row>
    <row r="88" spans="1:1">
      <c r="A88" s="25"/>
    </row>
    <row r="89" spans="1:1">
      <c r="A89" s="25"/>
    </row>
    <row r="90" spans="1:1">
      <c r="A90" s="25"/>
    </row>
    <row r="91" spans="1:1">
      <c r="A91" s="25"/>
    </row>
    <row r="92" spans="1:1">
      <c r="A92" s="25"/>
    </row>
    <row r="93" spans="1:1">
      <c r="A93" s="25"/>
    </row>
    <row r="94" spans="1:1">
      <c r="A94" s="25"/>
    </row>
    <row r="95" spans="1:1">
      <c r="A95" s="25"/>
    </row>
    <row r="96" spans="1:1">
      <c r="A96" s="25"/>
    </row>
    <row r="97" spans="1:1">
      <c r="A97" s="25"/>
    </row>
    <row r="98" spans="1:1">
      <c r="A98" s="25"/>
    </row>
    <row r="99" spans="1:1">
      <c r="A99" s="25"/>
    </row>
    <row r="100" spans="1:1">
      <c r="A100" s="25"/>
    </row>
    <row r="101" spans="1:1">
      <c r="A101" s="25"/>
    </row>
    <row r="102" spans="1:1">
      <c r="A102" s="25"/>
    </row>
    <row r="103" spans="1:1">
      <c r="A103" s="25"/>
    </row>
    <row r="104" spans="1:1">
      <c r="A104" s="25"/>
    </row>
    <row r="105" spans="1:1">
      <c r="A105" s="25"/>
    </row>
    <row r="106" spans="1:1">
      <c r="A106" s="25"/>
    </row>
    <row r="107" spans="1:1">
      <c r="A107" s="25"/>
    </row>
    <row r="108" spans="1:1">
      <c r="A108" s="25"/>
    </row>
    <row r="109" spans="1:1">
      <c r="A109" s="25"/>
    </row>
    <row r="110" spans="1:1">
      <c r="A110" s="25"/>
    </row>
    <row r="111" spans="1:1">
      <c r="A111" s="25"/>
    </row>
    <row r="112" spans="1:1">
      <c r="A112" s="25"/>
    </row>
    <row r="113" spans="1:1">
      <c r="A113" s="25"/>
    </row>
    <row r="114" spans="1:1">
      <c r="A114" s="25"/>
    </row>
    <row r="115" spans="1:1">
      <c r="A115" s="25"/>
    </row>
    <row r="116" spans="1:1">
      <c r="A116" s="25"/>
    </row>
    <row r="117" spans="1:1">
      <c r="A117" s="25"/>
    </row>
    <row r="118" spans="1:1">
      <c r="A118" s="25"/>
    </row>
    <row r="119" spans="1:1">
      <c r="A119" s="25"/>
    </row>
    <row r="120" spans="1:1">
      <c r="A120" s="25"/>
    </row>
    <row r="121" spans="1:1">
      <c r="A121" s="25"/>
    </row>
    <row r="122" spans="1:1">
      <c r="A122" s="25"/>
    </row>
    <row r="123" spans="1:1">
      <c r="A123" s="25"/>
    </row>
    <row r="124" spans="1:1">
      <c r="A124" s="25"/>
    </row>
    <row r="125" spans="1:1">
      <c r="A125" s="25"/>
    </row>
    <row r="126" spans="1:1">
      <c r="A126" s="25"/>
    </row>
    <row r="127" spans="1:1">
      <c r="A127" s="25"/>
    </row>
    <row r="128" spans="1:1">
      <c r="A128" s="25"/>
    </row>
    <row r="129" spans="1:1">
      <c r="A129" s="25"/>
    </row>
    <row r="130" spans="1:1">
      <c r="A130" s="25"/>
    </row>
    <row r="131" spans="1:1">
      <c r="A131" s="25"/>
    </row>
    <row r="132" spans="1:1">
      <c r="A132" s="25"/>
    </row>
    <row r="133" spans="1:1">
      <c r="A133" s="25"/>
    </row>
    <row r="134" spans="1:1">
      <c r="A134" s="25"/>
    </row>
    <row r="135" spans="1:1">
      <c r="A135" s="25"/>
    </row>
    <row r="136" spans="1:1">
      <c r="A136" s="25"/>
    </row>
    <row r="137" spans="1:1">
      <c r="A137" s="25"/>
    </row>
    <row r="138" spans="1:1">
      <c r="A138" s="25"/>
    </row>
    <row r="139" spans="1:1">
      <c r="A139" s="25"/>
    </row>
    <row r="140" spans="1:1">
      <c r="A140" s="25"/>
    </row>
    <row r="141" spans="1:1">
      <c r="A141" s="25"/>
    </row>
    <row r="142" spans="1:1">
      <c r="A142" s="25"/>
    </row>
    <row r="143" spans="1:1">
      <c r="A143" s="25"/>
    </row>
    <row r="144" spans="1:1">
      <c r="A144" s="25"/>
    </row>
    <row r="145" spans="1:1">
      <c r="A145" s="25"/>
    </row>
    <row r="146" spans="1:1">
      <c r="A146" s="25"/>
    </row>
    <row r="147" spans="1:1">
      <c r="A147" s="25"/>
    </row>
    <row r="148" spans="1:1">
      <c r="A148" s="25"/>
    </row>
    <row r="149" spans="1:1">
      <c r="A149" s="25"/>
    </row>
    <row r="150" spans="1:1">
      <c r="A150" s="25"/>
    </row>
    <row r="151" spans="1:1">
      <c r="A151" s="25"/>
    </row>
    <row r="152" spans="1:1">
      <c r="A152" s="25"/>
    </row>
    <row r="153" spans="1:1">
      <c r="A153" s="25"/>
    </row>
    <row r="154" spans="1:1">
      <c r="A154" s="25"/>
    </row>
    <row r="155" spans="1:1">
      <c r="A155" s="25"/>
    </row>
    <row r="156" spans="1:1">
      <c r="A156" s="25"/>
    </row>
    <row r="157" spans="1:1">
      <c r="A157" s="25"/>
    </row>
    <row r="158" spans="1:1">
      <c r="A158" s="25"/>
    </row>
    <row r="159" spans="1:1">
      <c r="A159" s="25"/>
    </row>
    <row r="160" spans="1:1">
      <c r="A160" s="25"/>
    </row>
    <row r="161" spans="1:1">
      <c r="A161" s="25"/>
    </row>
    <row r="162" spans="1:1">
      <c r="A162" s="25"/>
    </row>
    <row r="163" spans="1:1">
      <c r="A163" s="25"/>
    </row>
    <row r="164" spans="1:1">
      <c r="A164" s="25"/>
    </row>
    <row r="165" spans="1:1">
      <c r="A165" s="25"/>
    </row>
    <row r="166" spans="1:1">
      <c r="A166" s="25"/>
    </row>
    <row r="167" spans="1:1">
      <c r="A167" s="25"/>
    </row>
    <row r="168" spans="1:1">
      <c r="A168" s="25"/>
    </row>
    <row r="169" spans="1:1">
      <c r="A169" s="25"/>
    </row>
    <row r="170" spans="1:1">
      <c r="A170" s="25"/>
    </row>
    <row r="171" spans="1:1">
      <c r="A171" s="25"/>
    </row>
    <row r="172" spans="1:1">
      <c r="A172" s="25"/>
    </row>
    <row r="173" spans="1:1">
      <c r="A173" s="25"/>
    </row>
    <row r="174" spans="1:1">
      <c r="A174" s="25"/>
    </row>
    <row r="175" spans="1:1">
      <c r="A175" s="25"/>
    </row>
    <row r="176" spans="1:1">
      <c r="A176" s="25"/>
    </row>
    <row r="177" spans="1:1">
      <c r="A177" s="25"/>
    </row>
    <row r="178" spans="1:1">
      <c r="A178" s="25"/>
    </row>
    <row r="179" spans="1:1">
      <c r="A179" s="25"/>
    </row>
    <row r="180" spans="1:1">
      <c r="A180" s="25"/>
    </row>
    <row r="181" spans="1:1">
      <c r="A181" s="25"/>
    </row>
    <row r="182" spans="1:1">
      <c r="A182" s="25"/>
    </row>
    <row r="183" spans="1:1">
      <c r="A183" s="25"/>
    </row>
    <row r="184" spans="1:1">
      <c r="A184" s="25"/>
    </row>
    <row r="185" spans="1:1">
      <c r="A185" s="25"/>
    </row>
    <row r="186" spans="1:1">
      <c r="A186" s="25"/>
    </row>
    <row r="187" spans="1:1">
      <c r="A187" s="25"/>
    </row>
    <row r="188" spans="1:1">
      <c r="A188" s="25"/>
    </row>
    <row r="189" spans="1:1">
      <c r="A189" s="25"/>
    </row>
    <row r="190" spans="1:1">
      <c r="A190" s="25"/>
    </row>
    <row r="191" spans="1:1">
      <c r="A191" s="25"/>
    </row>
    <row r="192" spans="1:1">
      <c r="A192" s="25"/>
    </row>
    <row r="193" spans="1:1">
      <c r="A193" s="25"/>
    </row>
    <row r="194" spans="1:1">
      <c r="A194" s="25"/>
    </row>
    <row r="195" spans="1:1">
      <c r="A195" s="25"/>
    </row>
    <row r="196" spans="1:1">
      <c r="A196" s="25"/>
    </row>
    <row r="197" spans="1:1">
      <c r="A197" s="25"/>
    </row>
    <row r="198" spans="1:1">
      <c r="A198" s="25"/>
    </row>
    <row r="199" spans="1:1">
      <c r="A199" s="25"/>
    </row>
    <row r="200" spans="1:1">
      <c r="A200" s="25"/>
    </row>
    <row r="201" spans="1:1">
      <c r="A201" s="25"/>
    </row>
    <row r="202" spans="1:1">
      <c r="A202" s="25"/>
    </row>
    <row r="203" spans="1:1">
      <c r="A203" s="25"/>
    </row>
    <row r="204" spans="1:1">
      <c r="A204" s="25"/>
    </row>
    <row r="205" spans="1:1">
      <c r="A205" s="25"/>
    </row>
    <row r="206" spans="1:1">
      <c r="A206" s="25"/>
    </row>
    <row r="207" spans="1:1">
      <c r="A207" s="25"/>
    </row>
    <row r="208" spans="1:1">
      <c r="A208" s="25"/>
    </row>
    <row r="209" spans="1:1">
      <c r="A209" s="25"/>
    </row>
    <row r="210" spans="1:1">
      <c r="A210" s="25"/>
    </row>
    <row r="211" spans="1:1">
      <c r="A211" s="25"/>
    </row>
    <row r="212" spans="1:1">
      <c r="A212" s="25"/>
    </row>
    <row r="213" spans="1:1">
      <c r="A213" s="25"/>
    </row>
    <row r="214" spans="1:1">
      <c r="A214" s="25"/>
    </row>
    <row r="215" spans="1:1">
      <c r="A215" s="25"/>
    </row>
    <row r="216" spans="1:1">
      <c r="A216" s="25"/>
    </row>
    <row r="217" spans="1:1">
      <c r="A217" s="25"/>
    </row>
    <row r="218" spans="1:1">
      <c r="A218" s="25"/>
    </row>
    <row r="219" spans="1:1">
      <c r="A219" s="25"/>
    </row>
    <row r="220" spans="1:1">
      <c r="A220" s="25"/>
    </row>
    <row r="221" spans="1:1">
      <c r="A221" s="25"/>
    </row>
    <row r="222" spans="1:1">
      <c r="A222" s="25"/>
    </row>
    <row r="223" spans="1:1">
      <c r="A223" s="25"/>
    </row>
    <row r="224" spans="1:1">
      <c r="A224" s="25"/>
    </row>
    <row r="225" spans="1:1">
      <c r="A225" s="25"/>
    </row>
    <row r="226" spans="1:1">
      <c r="A226" s="25"/>
    </row>
    <row r="227" spans="1:1">
      <c r="A227" s="25"/>
    </row>
    <row r="228" spans="1:1">
      <c r="A228" s="25"/>
    </row>
    <row r="229" spans="1:1">
      <c r="A229" s="25"/>
    </row>
    <row r="230" spans="1:1">
      <c r="A230" s="25"/>
    </row>
    <row r="231" spans="1:1">
      <c r="A231" s="25"/>
    </row>
    <row r="232" spans="1:1">
      <c r="A232" s="25"/>
    </row>
    <row r="233" spans="1:1">
      <c r="A233" s="25"/>
    </row>
    <row r="234" spans="1:1">
      <c r="A234" s="25"/>
    </row>
    <row r="235" spans="1:1">
      <c r="A235" s="25"/>
    </row>
    <row r="236" spans="1:1">
      <c r="A236" s="25"/>
    </row>
    <row r="237" spans="1:1">
      <c r="A237" s="25"/>
    </row>
    <row r="238" spans="1:1">
      <c r="A238" s="25"/>
    </row>
    <row r="239" spans="1:1">
      <c r="A239" s="25"/>
    </row>
    <row r="240" spans="1:1">
      <c r="A240" s="25"/>
    </row>
    <row r="241" spans="1:1">
      <c r="A241" s="25"/>
    </row>
    <row r="242" spans="1:1">
      <c r="A242" s="25"/>
    </row>
    <row r="243" spans="1:1">
      <c r="A243" s="25"/>
    </row>
    <row r="244" spans="1:1">
      <c r="A244" s="25"/>
    </row>
    <row r="245" spans="1:1">
      <c r="A245" s="25"/>
    </row>
    <row r="246" spans="1:1">
      <c r="A246" s="25"/>
    </row>
    <row r="247" spans="1:1">
      <c r="A247" s="25"/>
    </row>
    <row r="248" spans="1:1">
      <c r="A248" s="25"/>
    </row>
    <row r="249" spans="1:1">
      <c r="A249" s="25"/>
    </row>
    <row r="250" spans="1:1">
      <c r="A250" s="25"/>
    </row>
    <row r="251" spans="1:1">
      <c r="A251" s="25"/>
    </row>
    <row r="252" spans="1:1">
      <c r="A252" s="25"/>
    </row>
    <row r="253" spans="1:1">
      <c r="A253" s="25"/>
    </row>
    <row r="254" spans="1:1">
      <c r="A254" s="25"/>
    </row>
    <row r="255" spans="1:1">
      <c r="A255" s="25"/>
    </row>
    <row r="256" spans="1:1">
      <c r="A256" s="25"/>
    </row>
    <row r="257" spans="1:1">
      <c r="A257" s="25"/>
    </row>
    <row r="258" spans="1:1">
      <c r="A258" s="25"/>
    </row>
    <row r="259" spans="1:1">
      <c r="A259" s="25"/>
    </row>
    <row r="260" spans="1:1">
      <c r="A260" s="25"/>
    </row>
    <row r="261" spans="1:1">
      <c r="A261" s="25"/>
    </row>
    <row r="262" spans="1:1">
      <c r="A262" s="25"/>
    </row>
    <row r="263" spans="1:1">
      <c r="A263" s="25"/>
    </row>
    <row r="264" spans="1:1">
      <c r="A264" s="25"/>
    </row>
    <row r="265" spans="1:1">
      <c r="A265" s="25"/>
    </row>
    <row r="266" spans="1:1">
      <c r="A266" s="25"/>
    </row>
    <row r="267" spans="1:1">
      <c r="A267" s="25"/>
    </row>
    <row r="268" spans="1:1">
      <c r="A268" s="25"/>
    </row>
    <row r="269" spans="1:1">
      <c r="A269" s="25"/>
    </row>
    <row r="270" spans="1:1">
      <c r="A270" s="25"/>
    </row>
    <row r="271" spans="1:1">
      <c r="A271" s="25"/>
    </row>
    <row r="272" spans="1:1">
      <c r="A272" s="25"/>
    </row>
    <row r="273" spans="1:1">
      <c r="A273" s="25"/>
    </row>
    <row r="274" spans="1:1">
      <c r="A274" s="25"/>
    </row>
    <row r="275" spans="1:1">
      <c r="A275" s="25"/>
    </row>
    <row r="276" spans="1:1">
      <c r="A276" s="25"/>
    </row>
    <row r="277" spans="1:1">
      <c r="A277" s="25"/>
    </row>
    <row r="278" spans="1:1">
      <c r="A278" s="25"/>
    </row>
    <row r="279" spans="1:1">
      <c r="A279" s="25"/>
    </row>
    <row r="280" spans="1:1">
      <c r="A280" s="25"/>
    </row>
    <row r="281" spans="1:1">
      <c r="A281" s="25"/>
    </row>
    <row r="282" spans="1:1">
      <c r="A282" s="25"/>
    </row>
    <row r="283" spans="1:1">
      <c r="A283" s="25"/>
    </row>
    <row r="284" spans="1:1">
      <c r="A284" s="25"/>
    </row>
    <row r="285" spans="1:1">
      <c r="A285" s="25"/>
    </row>
    <row r="286" spans="1:1">
      <c r="A286" s="25"/>
    </row>
    <row r="287" spans="1:1">
      <c r="A287" s="25"/>
    </row>
    <row r="288" spans="1:1">
      <c r="A288" s="25"/>
    </row>
    <row r="289" spans="1:1">
      <c r="A289" s="25"/>
    </row>
    <row r="290" spans="1:1">
      <c r="A290" s="25"/>
    </row>
    <row r="291" spans="1:1">
      <c r="A291" s="25"/>
    </row>
    <row r="292" spans="1:1">
      <c r="A292" s="25"/>
    </row>
    <row r="293" spans="1:1">
      <c r="A293" s="25"/>
    </row>
    <row r="294" spans="1:1">
      <c r="A294" s="25"/>
    </row>
    <row r="295" spans="1:1">
      <c r="A295" s="25"/>
    </row>
    <row r="296" spans="1:1">
      <c r="A296" s="25"/>
    </row>
    <row r="297" spans="1:1">
      <c r="A297" s="25"/>
    </row>
    <row r="298" spans="1:1">
      <c r="A298" s="25"/>
    </row>
    <row r="299" spans="1:1">
      <c r="A299" s="25"/>
    </row>
    <row r="300" spans="1:1">
      <c r="A300" s="25"/>
    </row>
    <row r="301" spans="1:1">
      <c r="A301" s="25"/>
    </row>
    <row r="302" spans="1:1">
      <c r="A302" s="25"/>
    </row>
    <row r="303" spans="1:1">
      <c r="A303" s="25"/>
    </row>
    <row r="304" spans="1:1">
      <c r="A304" s="25"/>
    </row>
    <row r="305" spans="1:1">
      <c r="A305" s="25"/>
    </row>
    <row r="306" spans="1:1">
      <c r="A306" s="25"/>
    </row>
    <row r="307" spans="1:1">
      <c r="A307" s="25"/>
    </row>
    <row r="308" spans="1:1">
      <c r="A308" s="25"/>
    </row>
    <row r="309" spans="1:1">
      <c r="A309" s="25"/>
    </row>
    <row r="310" spans="1:1">
      <c r="A310" s="25"/>
    </row>
    <row r="311" spans="1:1">
      <c r="A311" s="25"/>
    </row>
    <row r="312" spans="1:1">
      <c r="A312" s="25"/>
    </row>
    <row r="313" spans="1:1">
      <c r="A313" s="25"/>
    </row>
    <row r="314" spans="1:1">
      <c r="A314" s="25"/>
    </row>
    <row r="315" spans="1:1">
      <c r="A315" s="25"/>
    </row>
    <row r="316" spans="1:1">
      <c r="A316" s="25"/>
    </row>
    <row r="317" spans="1:1">
      <c r="A317" s="25"/>
    </row>
    <row r="318" spans="1:1">
      <c r="A318" s="25"/>
    </row>
    <row r="319" spans="1:1">
      <c r="A319" s="25"/>
    </row>
    <row r="320" spans="1:1">
      <c r="A320" s="25"/>
    </row>
    <row r="321" spans="1:1">
      <c r="A321" s="25"/>
    </row>
    <row r="322" spans="1:1">
      <c r="A322" s="25"/>
    </row>
    <row r="323" spans="1:1">
      <c r="A323" s="25"/>
    </row>
    <row r="324" spans="1:1">
      <c r="A324" s="25"/>
    </row>
    <row r="325" spans="1:1">
      <c r="A325" s="25"/>
    </row>
    <row r="326" spans="1:1">
      <c r="A326" s="25"/>
    </row>
    <row r="327" spans="1:1">
      <c r="A327" s="25"/>
    </row>
    <row r="328" spans="1:1">
      <c r="A328" s="25"/>
    </row>
    <row r="329" spans="1:1">
      <c r="A329" s="25"/>
    </row>
    <row r="330" spans="1:1">
      <c r="A330" s="25"/>
    </row>
    <row r="331" spans="1:1">
      <c r="A331" s="25"/>
    </row>
    <row r="332" spans="1:1">
      <c r="A332" s="25"/>
    </row>
    <row r="333" spans="1:1">
      <c r="A333" s="25"/>
    </row>
    <row r="334" spans="1:1">
      <c r="A334" s="25"/>
    </row>
    <row r="335" spans="1:1">
      <c r="A335" s="25"/>
    </row>
    <row r="336" spans="1:1">
      <c r="A336" s="25"/>
    </row>
    <row r="337" spans="1:1">
      <c r="A337" s="25"/>
    </row>
    <row r="338" spans="1:1">
      <c r="A338" s="25"/>
    </row>
    <row r="339" spans="1:1">
      <c r="A339" s="25"/>
    </row>
    <row r="340" spans="1:1">
      <c r="A340" s="25"/>
    </row>
    <row r="341" spans="1:1">
      <c r="A341" s="25"/>
    </row>
    <row r="342" spans="1:1">
      <c r="A342" s="25"/>
    </row>
    <row r="343" spans="1:1">
      <c r="A343" s="25"/>
    </row>
    <row r="344" spans="1:1">
      <c r="A344" s="25"/>
    </row>
    <row r="345" spans="1:1">
      <c r="A345" s="25"/>
    </row>
    <row r="346" spans="1:1">
      <c r="A346" s="25"/>
    </row>
    <row r="347" spans="1:1">
      <c r="A347" s="25"/>
    </row>
    <row r="348" spans="1:1">
      <c r="A348" s="25"/>
    </row>
    <row r="349" spans="1:1">
      <c r="A349" s="25"/>
    </row>
    <row r="350" spans="1:1">
      <c r="A350" s="25"/>
    </row>
    <row r="351" spans="1:1">
      <c r="A351" s="25"/>
    </row>
    <row r="352" spans="1:1">
      <c r="A352" s="25"/>
    </row>
    <row r="353" spans="1:1">
      <c r="A353" s="25"/>
    </row>
    <row r="354" spans="1:1">
      <c r="A354" s="25"/>
    </row>
    <row r="355" spans="1:1">
      <c r="A355" s="25"/>
    </row>
    <row r="356" spans="1:1">
      <c r="A356" s="25"/>
    </row>
    <row r="357" spans="1:1">
      <c r="A357" s="25"/>
    </row>
    <row r="358" spans="1:1">
      <c r="A358" s="25"/>
    </row>
    <row r="359" spans="1:1">
      <c r="A359" s="25"/>
    </row>
    <row r="360" spans="1:1">
      <c r="A360" s="25"/>
    </row>
    <row r="361" spans="1:1">
      <c r="A361" s="25"/>
    </row>
    <row r="362" spans="1:1">
      <c r="A362" s="25"/>
    </row>
    <row r="363" spans="1:1">
      <c r="A363" s="25"/>
    </row>
    <row r="364" spans="1:1">
      <c r="A364" s="25"/>
    </row>
    <row r="365" spans="1:1">
      <c r="A365" s="25"/>
    </row>
    <row r="366" spans="1:1">
      <c r="A366" s="25"/>
    </row>
    <row r="367" spans="1:1">
      <c r="A367" s="25"/>
    </row>
    <row r="368" spans="1:1">
      <c r="A368" s="25"/>
    </row>
    <row r="369" spans="1:1">
      <c r="A369" s="25"/>
    </row>
    <row r="370" spans="1:1">
      <c r="A370" s="25"/>
    </row>
    <row r="371" spans="1:1">
      <c r="A371" s="25"/>
    </row>
    <row r="372" spans="1:1">
      <c r="A372" s="25"/>
    </row>
    <row r="373" spans="1:1">
      <c r="A373" s="25"/>
    </row>
    <row r="374" spans="1:1">
      <c r="A374" s="25"/>
    </row>
    <row r="375" spans="1:1">
      <c r="A375" s="25"/>
    </row>
    <row r="376" spans="1:1">
      <c r="A376" s="25"/>
    </row>
    <row r="377" spans="1:1">
      <c r="A377" s="25"/>
    </row>
    <row r="378" spans="1:1">
      <c r="A378" s="25"/>
    </row>
    <row r="379" spans="1:1">
      <c r="A379" s="25"/>
    </row>
    <row r="380" spans="1:1">
      <c r="A380" s="25"/>
    </row>
    <row r="381" spans="1:1">
      <c r="A381" s="25"/>
    </row>
    <row r="382" spans="1:1">
      <c r="A382" s="25"/>
    </row>
    <row r="383" spans="1:1">
      <c r="A383" s="25"/>
    </row>
    <row r="384" spans="1:1">
      <c r="A384" s="25"/>
    </row>
    <row r="385" spans="1:1">
      <c r="A385" s="25"/>
    </row>
    <row r="386" spans="1:1">
      <c r="A386" s="25"/>
    </row>
    <row r="387" spans="1:1">
      <c r="A387" s="25"/>
    </row>
    <row r="388" spans="1:1">
      <c r="A388" s="25"/>
    </row>
    <row r="389" spans="1:1">
      <c r="A389" s="25"/>
    </row>
    <row r="390" spans="1:1">
      <c r="A390" s="25"/>
    </row>
    <row r="391" spans="1:1">
      <c r="A391" s="25"/>
    </row>
    <row r="392" spans="1:1">
      <c r="A392" s="25"/>
    </row>
    <row r="393" spans="1:1">
      <c r="A393" s="25"/>
    </row>
    <row r="394" spans="1:1">
      <c r="A394" s="25"/>
    </row>
    <row r="395" spans="1:1">
      <c r="A395" s="25"/>
    </row>
    <row r="396" spans="1:1">
      <c r="A396" s="25"/>
    </row>
    <row r="397" spans="1:1">
      <c r="A397" s="25"/>
    </row>
    <row r="398" spans="1:1">
      <c r="A398" s="25"/>
    </row>
    <row r="399" spans="1:1">
      <c r="A399" s="25"/>
    </row>
    <row r="400" spans="1:1">
      <c r="A400" s="25"/>
    </row>
    <row r="401" spans="1:1">
      <c r="A401" s="25"/>
    </row>
    <row r="402" spans="1:1">
      <c r="A402" s="25"/>
    </row>
    <row r="403" spans="1:1">
      <c r="A403" s="25"/>
    </row>
    <row r="404" spans="1:1">
      <c r="A404" s="25"/>
    </row>
    <row r="405" spans="1:1">
      <c r="A405" s="25"/>
    </row>
    <row r="406" spans="1:1">
      <c r="A406" s="25"/>
    </row>
    <row r="407" spans="1:1">
      <c r="A407" s="25"/>
    </row>
    <row r="408" spans="1:1">
      <c r="A408" s="25"/>
    </row>
    <row r="409" spans="1:1">
      <c r="A409" s="25"/>
    </row>
    <row r="410" spans="1:1">
      <c r="A410" s="25"/>
    </row>
    <row r="411" spans="1:1">
      <c r="A411" s="25"/>
    </row>
    <row r="412" spans="1:1">
      <c r="A412" s="25"/>
    </row>
    <row r="413" spans="1:1">
      <c r="A413" s="25"/>
    </row>
    <row r="414" spans="1:1">
      <c r="A414" s="25"/>
    </row>
    <row r="415" spans="1:1">
      <c r="A415" s="25"/>
    </row>
    <row r="416" spans="1:1">
      <c r="A416" s="25"/>
    </row>
    <row r="417" spans="1:1">
      <c r="A417" s="25"/>
    </row>
    <row r="418" spans="1:1">
      <c r="A418" s="25"/>
    </row>
    <row r="419" spans="1:1">
      <c r="A419" s="25"/>
    </row>
    <row r="420" spans="1:1">
      <c r="A420" s="25"/>
    </row>
    <row r="421" spans="1:1">
      <c r="A421" s="25"/>
    </row>
    <row r="422" spans="1:1">
      <c r="A422" s="25"/>
    </row>
    <row r="423" spans="1:1">
      <c r="A423" s="25"/>
    </row>
    <row r="424" spans="1:1">
      <c r="A424" s="25"/>
    </row>
    <row r="425" spans="1:1">
      <c r="A425" s="25"/>
    </row>
    <row r="426" spans="1:1">
      <c r="A426" s="25"/>
    </row>
    <row r="427" spans="1:1">
      <c r="A427" s="25"/>
    </row>
    <row r="428" spans="1:1">
      <c r="A428" s="25"/>
    </row>
    <row r="429" spans="1:1">
      <c r="A429" s="25"/>
    </row>
    <row r="430" spans="1:1">
      <c r="A430" s="25"/>
    </row>
    <row r="431" spans="1:1">
      <c r="A431" s="25"/>
    </row>
    <row r="432" spans="1:1">
      <c r="A432" s="25"/>
    </row>
    <row r="433" spans="1:1">
      <c r="A433" s="25"/>
    </row>
    <row r="434" spans="1:1">
      <c r="A434" s="25"/>
    </row>
    <row r="435" spans="1:1">
      <c r="A435" s="25"/>
    </row>
    <row r="436" spans="1:1">
      <c r="A436" s="25"/>
    </row>
    <row r="437" spans="1:1">
      <c r="A437" s="25"/>
    </row>
    <row r="438" spans="1:1">
      <c r="A438" s="25"/>
    </row>
    <row r="439" spans="1:1">
      <c r="A439" s="25"/>
    </row>
    <row r="440" spans="1:1">
      <c r="A440" s="25"/>
    </row>
    <row r="441" spans="1:1">
      <c r="A441" s="25"/>
    </row>
    <row r="442" spans="1:1">
      <c r="A442" s="25"/>
    </row>
    <row r="443" spans="1:1">
      <c r="A443" s="25"/>
    </row>
    <row r="444" spans="1:1">
      <c r="A444" s="25"/>
    </row>
    <row r="445" spans="1:1">
      <c r="A445" s="25"/>
    </row>
    <row r="446" spans="1:1">
      <c r="A446" s="25"/>
    </row>
    <row r="447" spans="1:1">
      <c r="A447" s="25"/>
    </row>
    <row r="448" spans="1:1">
      <c r="A448" s="25"/>
    </row>
    <row r="449" spans="1:1">
      <c r="A449" s="25"/>
    </row>
    <row r="450" spans="1:1">
      <c r="A450" s="25"/>
    </row>
    <row r="451" spans="1:1">
      <c r="A451" s="25"/>
    </row>
    <row r="452" spans="1:1">
      <c r="A452" s="25"/>
    </row>
    <row r="453" spans="1:1">
      <c r="A453" s="25"/>
    </row>
    <row r="454" spans="1:1">
      <c r="A454" s="25"/>
    </row>
    <row r="455" spans="1:1">
      <c r="A455" s="25"/>
    </row>
    <row r="456" spans="1:1">
      <c r="A456" s="25"/>
    </row>
    <row r="457" spans="1:1">
      <c r="A457" s="25"/>
    </row>
    <row r="458" spans="1:1">
      <c r="A458" s="25"/>
    </row>
    <row r="459" spans="1:1">
      <c r="A459" s="25"/>
    </row>
    <row r="460" spans="1:1">
      <c r="A460" s="25"/>
    </row>
    <row r="461" spans="1:1">
      <c r="A461" s="25"/>
    </row>
    <row r="462" spans="1:1">
      <c r="A462" s="25"/>
    </row>
    <row r="463" spans="1:1">
      <c r="A463" s="25"/>
    </row>
    <row r="464" spans="1:1">
      <c r="A464" s="25"/>
    </row>
    <row r="465" spans="1:1">
      <c r="A465" s="25"/>
    </row>
    <row r="466" spans="1:1">
      <c r="A466" s="25"/>
    </row>
    <row r="467" spans="1:1">
      <c r="A467" s="25"/>
    </row>
    <row r="468" spans="1:1">
      <c r="A468" s="25"/>
    </row>
    <row r="469" spans="1:1">
      <c r="A469" s="25"/>
    </row>
    <row r="470" spans="1:1">
      <c r="A470" s="25"/>
    </row>
    <row r="471" spans="1:1">
      <c r="A471" s="25"/>
    </row>
    <row r="472" spans="1:1">
      <c r="A472" s="25"/>
    </row>
    <row r="473" spans="1:1">
      <c r="A473" s="25"/>
    </row>
    <row r="474" spans="1:1">
      <c r="A474" s="25"/>
    </row>
    <row r="475" spans="1:1">
      <c r="A475" s="25"/>
    </row>
    <row r="476" spans="1:1">
      <c r="A476" s="25"/>
    </row>
    <row r="477" spans="1:1">
      <c r="A477" s="25"/>
    </row>
    <row r="478" spans="1:1">
      <c r="A478" s="25"/>
    </row>
    <row r="479" spans="1:1">
      <c r="A479" s="25"/>
    </row>
    <row r="480" spans="1:1">
      <c r="A480" s="25"/>
    </row>
    <row r="481" spans="1:1">
      <c r="A481" s="25"/>
    </row>
    <row r="482" spans="1:1">
      <c r="A482" s="25"/>
    </row>
    <row r="483" spans="1:1">
      <c r="A483" s="25"/>
    </row>
    <row r="484" spans="1:1">
      <c r="A484" s="25"/>
    </row>
    <row r="485" spans="1:1">
      <c r="A485" s="25"/>
    </row>
    <row r="486" spans="1:1">
      <c r="A486" s="25"/>
    </row>
    <row r="487" spans="1:1">
      <c r="A487" s="25"/>
    </row>
    <row r="488" spans="1:1">
      <c r="A488" s="25"/>
    </row>
    <row r="489" spans="1:1">
      <c r="A489" s="25"/>
    </row>
    <row r="490" spans="1:1">
      <c r="A490" s="25"/>
    </row>
    <row r="491" spans="1:1">
      <c r="A491" s="25"/>
    </row>
    <row r="492" spans="1:1">
      <c r="A492" s="25"/>
    </row>
    <row r="493" spans="1:1">
      <c r="A493" s="25"/>
    </row>
    <row r="494" spans="1:1">
      <c r="A494" s="25"/>
    </row>
    <row r="495" spans="1:1">
      <c r="A495" s="25"/>
    </row>
    <row r="496" spans="1:1">
      <c r="A496" s="25"/>
    </row>
    <row r="497" spans="1:1">
      <c r="A497" s="25"/>
    </row>
    <row r="498" spans="1:1">
      <c r="A498" s="25"/>
    </row>
    <row r="499" spans="1:1">
      <c r="A499" s="25"/>
    </row>
    <row r="500" spans="1:1">
      <c r="A500" s="25"/>
    </row>
    <row r="501" spans="1:1">
      <c r="A501" s="25"/>
    </row>
    <row r="502" spans="1:1">
      <c r="A502" s="25"/>
    </row>
    <row r="503" spans="1:1">
      <c r="A503" s="25"/>
    </row>
    <row r="504" spans="1:1">
      <c r="A504" s="25"/>
    </row>
    <row r="505" spans="1:1">
      <c r="A505" s="25"/>
    </row>
    <row r="506" spans="1:1">
      <c r="A506" s="25"/>
    </row>
    <row r="507" spans="1:1">
      <c r="A507" s="25"/>
    </row>
    <row r="508" spans="1:1">
      <c r="A508" s="25"/>
    </row>
    <row r="509" spans="1:1">
      <c r="A509" s="25"/>
    </row>
    <row r="510" spans="1:1">
      <c r="A510" s="25"/>
    </row>
    <row r="511" spans="1:1">
      <c r="A511" s="25"/>
    </row>
    <row r="512" spans="1:1">
      <c r="A512" s="25"/>
    </row>
    <row r="513" spans="1:1">
      <c r="A513" s="25"/>
    </row>
    <row r="514" spans="1:1">
      <c r="A514" s="25"/>
    </row>
    <row r="515" spans="1:1">
      <c r="A515" s="25"/>
    </row>
    <row r="516" spans="1:1">
      <c r="A516" s="25"/>
    </row>
    <row r="517" spans="1:1">
      <c r="A517" s="25"/>
    </row>
    <row r="518" spans="1:1">
      <c r="A518" s="25"/>
    </row>
    <row r="519" spans="1:1">
      <c r="A519" s="25"/>
    </row>
    <row r="520" spans="1:1">
      <c r="A520" s="25"/>
    </row>
    <row r="521" spans="1:1">
      <c r="A521" s="25"/>
    </row>
    <row r="522" spans="1:1">
      <c r="A522" s="25"/>
    </row>
    <row r="523" spans="1:1">
      <c r="A523" s="25"/>
    </row>
    <row r="524" spans="1:1">
      <c r="A524" s="25"/>
    </row>
    <row r="525" spans="1:1">
      <c r="A525" s="25"/>
    </row>
    <row r="526" spans="1:1">
      <c r="A526" s="25"/>
    </row>
    <row r="527" spans="1:1">
      <c r="A527" s="25"/>
    </row>
    <row r="528" spans="1:1">
      <c r="A528" s="25"/>
    </row>
    <row r="529" spans="1:1">
      <c r="A529" s="25"/>
    </row>
    <row r="530" spans="1:1">
      <c r="A530" s="25"/>
    </row>
    <row r="531" spans="1:1">
      <c r="A531" s="25"/>
    </row>
    <row r="532" spans="1:1">
      <c r="A532" s="25"/>
    </row>
    <row r="533" spans="1:1">
      <c r="A533" s="25"/>
    </row>
    <row r="534" spans="1:1">
      <c r="A534" s="25"/>
    </row>
    <row r="535" spans="1:1">
      <c r="A535" s="25"/>
    </row>
    <row r="536" spans="1:1">
      <c r="A536" s="25"/>
    </row>
    <row r="537" spans="1:1">
      <c r="A537" s="25"/>
    </row>
    <row r="538" spans="1:1">
      <c r="A538" s="25"/>
    </row>
    <row r="539" spans="1:1">
      <c r="A539" s="25"/>
    </row>
    <row r="540" spans="1:1">
      <c r="A540" s="25"/>
    </row>
    <row r="541" spans="1:1">
      <c r="A541" s="25"/>
    </row>
    <row r="542" spans="1:1">
      <c r="A542" s="25"/>
    </row>
    <row r="543" spans="1:1">
      <c r="A543" s="25"/>
    </row>
    <row r="544" spans="1:1">
      <c r="A544" s="25"/>
    </row>
    <row r="545" spans="1:1">
      <c r="A545" s="25"/>
    </row>
    <row r="546" spans="1:1">
      <c r="A546" s="25"/>
    </row>
    <row r="547" spans="1:1">
      <c r="A547" s="25"/>
    </row>
    <row r="548" spans="1:1">
      <c r="A548" s="25"/>
    </row>
    <row r="549" spans="1:1">
      <c r="A549" s="25"/>
    </row>
    <row r="550" spans="1:1">
      <c r="A550" s="25"/>
    </row>
    <row r="551" spans="1:1">
      <c r="A551" s="25"/>
    </row>
    <row r="552" spans="1:1">
      <c r="A552" s="25"/>
    </row>
    <row r="553" spans="1:1">
      <c r="A553" s="25"/>
    </row>
    <row r="554" spans="1:1">
      <c r="A554" s="25"/>
    </row>
    <row r="555" spans="1:1">
      <c r="A555" s="25"/>
    </row>
    <row r="556" spans="1:1">
      <c r="A556" s="25"/>
    </row>
    <row r="557" spans="1:1">
      <c r="A557" s="25"/>
    </row>
    <row r="558" spans="1:1">
      <c r="A558" s="25"/>
    </row>
    <row r="559" spans="1:1">
      <c r="A559" s="25"/>
    </row>
    <row r="560" spans="1:1">
      <c r="A560" s="25"/>
    </row>
    <row r="561" spans="1:1">
      <c r="A561" s="25"/>
    </row>
    <row r="562" spans="1:1">
      <c r="A562" s="25"/>
    </row>
    <row r="563" spans="1:1">
      <c r="A563" s="25"/>
    </row>
    <row r="564" spans="1:1">
      <c r="A564" s="25"/>
    </row>
    <row r="565" spans="1:1">
      <c r="A565" s="25"/>
    </row>
    <row r="566" spans="1:1">
      <c r="A566" s="25"/>
    </row>
    <row r="567" spans="1:1">
      <c r="A567" s="25"/>
    </row>
    <row r="568" spans="1:1">
      <c r="A568" s="25"/>
    </row>
    <row r="569" spans="1:1">
      <c r="A569" s="25"/>
    </row>
    <row r="570" spans="1:1">
      <c r="A570" s="25"/>
    </row>
    <row r="571" spans="1:1">
      <c r="A571" s="25"/>
    </row>
    <row r="572" spans="1:1">
      <c r="A572" s="25"/>
    </row>
    <row r="573" spans="1:1">
      <c r="A573" s="25"/>
    </row>
    <row r="574" spans="1:1">
      <c r="A574" s="25"/>
    </row>
    <row r="575" spans="1:1">
      <c r="A575" s="25"/>
    </row>
    <row r="576" spans="1:1">
      <c r="A576" s="25"/>
    </row>
    <row r="577" spans="1:1">
      <c r="A577" s="25"/>
    </row>
  </sheetData>
  <mergeCells count="8">
    <mergeCell ref="C3:D3"/>
    <mergeCell ref="B26:I26"/>
    <mergeCell ref="E8:F8"/>
    <mergeCell ref="C8:D8"/>
    <mergeCell ref="B6:I6"/>
    <mergeCell ref="H8:I8"/>
    <mergeCell ref="B10:I10"/>
    <mergeCell ref="B22:I22"/>
  </mergeCells>
  <phoneticPr fontId="1" type="noConversion"/>
  <pageMargins left="0.25" right="0.25" top="0.5" bottom="0.25" header="0.2" footer="0.15"/>
  <pageSetup scale="61" fitToHeight="3" orientation="landscape" horizontalDpi="1200" verticalDpi="1200" r:id="rId1"/>
  <headerFooter alignWithMargins="0">
    <oddHeader xml:space="preserve">&amp;C&amp;"Arial,Bold"&amp;11VISIT TIMELINE&amp;"Arial,Regular"&amp;10
</oddHeader>
    <oddFooter>&amp;LWASC Senior College and University Commission&amp;C&amp;8Page &amp;P of &amp;N&amp;R&amp;"Arial,Italic"&amp;8rev 3/2016</oddFooter>
  </headerFooter>
  <rowBreaks count="1" manualBreakCount="1">
    <brk id="20"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SAV. AV, SV, TPR</vt:lpstr>
      <vt:lpstr>'SAV. AV, SV, TPR'!Print_Area</vt:lpstr>
      <vt:lpstr>'SAV. AV, SV, TPR'!Print_Titles</vt:lpstr>
    </vt:vector>
  </TitlesOfParts>
  <Company>Western Association of Schools and Colleges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jmassoletti</dc:creator>
  <cp:lastModifiedBy>Afton Hencky</cp:lastModifiedBy>
  <cp:lastPrinted>2016-01-21T18:14:03Z</cp:lastPrinted>
  <dcterms:created xsi:type="dcterms:W3CDTF">2009-10-06T17:21:07Z</dcterms:created>
  <dcterms:modified xsi:type="dcterms:W3CDTF">2023-08-25T19:18:24Z</dcterms:modified>
</cp:coreProperties>
</file>